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<sst xmlns="http://schemas.openxmlformats.org/spreadsheetml/2006/main" count="171" uniqueCount="121">
  <si>
    <t xml:space="preserve">工程名称:民科园7号宿舍楼北楼三至五层改造工程
</t>
  </si>
  <si>
    <t>序号</t>
  </si>
  <si>
    <t>项目编码</t>
  </si>
  <si>
    <t>项目名称</t>
  </si>
  <si>
    <t>项目特征描述</t>
  </si>
  <si>
    <t>计量单位</t>
  </si>
  <si>
    <t>工程量</t>
  </si>
  <si>
    <t>金额(元)</t>
  </si>
  <si>
    <t>综合单价</t>
  </si>
  <si>
    <t>合价</t>
  </si>
  <si>
    <t/>
  </si>
  <si>
    <t>装修部分</t>
  </si>
  <si>
    <t>1</t>
  </si>
  <si>
    <t>011403001001</t>
  </si>
  <si>
    <t>墙面乳胶漆</t>
  </si>
  <si>
    <t>1.抹灰面乳胶漆 墙柱面 面漆一遍</t>
  </si>
  <si>
    <t>m2</t>
  </si>
  <si>
    <t>4915.560</t>
  </si>
  <si>
    <t>2</t>
  </si>
  <si>
    <t>011403001003</t>
  </si>
  <si>
    <t>墙面腻子修补</t>
  </si>
  <si>
    <t>1.成品腻子粉(一般型)Y型 墙面 满刮一遍</t>
  </si>
  <si>
    <t>72.000</t>
  </si>
  <si>
    <t>3</t>
  </si>
  <si>
    <t>011403001002</t>
  </si>
  <si>
    <t>天棚面乳胶漆</t>
  </si>
  <si>
    <t>1.抹灰面乳胶漆 天棚面 面漆一遍</t>
  </si>
  <si>
    <t>1683.000</t>
  </si>
  <si>
    <t>4</t>
  </si>
  <si>
    <t>010805006001</t>
  </si>
  <si>
    <t>更换宿舍门</t>
  </si>
  <si>
    <t>1.带门套成品装饰平开复合木门 单开
2.单开门锁
3.成品复合门 900*2300</t>
  </si>
  <si>
    <t>樘</t>
  </si>
  <si>
    <t>36.000</t>
  </si>
  <si>
    <t>5</t>
  </si>
  <si>
    <t>010805006002</t>
  </si>
  <si>
    <t>更换宿卫生间门</t>
  </si>
  <si>
    <t>1.带门套成品装饰平开复合木门 单开
2.成品复合门 700*2100</t>
  </si>
  <si>
    <t>6</t>
  </si>
  <si>
    <t>011402003001</t>
  </si>
  <si>
    <t>楼梯翻新</t>
  </si>
  <si>
    <t>1.金属面 环氧富锌漆一遍</t>
  </si>
  <si>
    <t>50.000</t>
  </si>
  <si>
    <t>7</t>
  </si>
  <si>
    <t>011401004002</t>
  </si>
  <si>
    <t>木扶手刷清漆</t>
  </si>
  <si>
    <t>1.单层木门 每增加一遍清漆</t>
  </si>
  <si>
    <t>20.000</t>
  </si>
  <si>
    <t>8</t>
  </si>
  <si>
    <t>011101001001</t>
  </si>
  <si>
    <t>水磨石地面打磨</t>
  </si>
  <si>
    <t>1.水磨石地面打磨</t>
  </si>
  <si>
    <t>1650.000</t>
  </si>
  <si>
    <t>9</t>
  </si>
  <si>
    <t>010801001001</t>
  </si>
  <si>
    <t>拆除原门</t>
  </si>
  <si>
    <t>1.门窗拆除(整樘) 木质
2.拆除废料外运 人工装自卸汽车运 5km//扩:A1-19-69+A1-19-70*2</t>
  </si>
  <si>
    <t>108.000</t>
  </si>
  <si>
    <t>安装部分</t>
  </si>
  <si>
    <t>031002003001</t>
  </si>
  <si>
    <t>塑料龙头 DN15</t>
  </si>
  <si>
    <t>1.单冷水龙头安装 公称直径(mm以内) 15
2.塑料龙头 DN15</t>
  </si>
  <si>
    <t>个</t>
  </si>
  <si>
    <t>030412004001</t>
  </si>
  <si>
    <t>配线  BV-4.0</t>
  </si>
  <si>
    <t>1.硬绝缘导线管内穿线 导线截面(mm2以内) 6
2.绝缘电线 BV-4.0</t>
  </si>
  <si>
    <t>m</t>
  </si>
  <si>
    <t>3858.000</t>
  </si>
  <si>
    <t>030413003004</t>
  </si>
  <si>
    <t>LED灯管 T8</t>
  </si>
  <si>
    <t>1.普通成套型荧光灯具安装 吸顶式 单管
2.LED灯管（含灯座） 20W 1.2米</t>
  </si>
  <si>
    <t>套</t>
  </si>
  <si>
    <t>030413003005</t>
  </si>
  <si>
    <t>1.普通成套型荧光灯具安装 吸顶式 单管
2.LED灯管（含灯座） 10W  0.6米</t>
  </si>
  <si>
    <t>030413003006</t>
  </si>
  <si>
    <t>LED节能灯 5W</t>
  </si>
  <si>
    <t>1.其他普通灯具安装 防水座灯头
2.LED节能灯 5W</t>
  </si>
  <si>
    <t>030413014003</t>
  </si>
  <si>
    <t>二三插座</t>
  </si>
  <si>
    <t>1.控制设备及低压电器安装 单相暗插座安装 单相（A以下） 16
2.二三插座</t>
  </si>
  <si>
    <t>144.000</t>
  </si>
  <si>
    <t>030413013001</t>
  </si>
  <si>
    <t>二位开关</t>
  </si>
  <si>
    <t>1.控制设备及低压电器安装 照明开关安装 扳式暗开关(单控) 双联
2.二位开关</t>
  </si>
  <si>
    <t>030413013002</t>
  </si>
  <si>
    <t>三位开关</t>
  </si>
  <si>
    <t>1.控制设备及低压电器安装 照明开关安装 扳式暗开关(单控) 三联
2.三位开关</t>
  </si>
  <si>
    <t>030413014001</t>
  </si>
  <si>
    <t>空调插座</t>
  </si>
  <si>
    <t>1.控制设备及低压电器安装 单相明插座安装 单相（A以下） 16
2.空调插座
3.配电板
4.接线盒安装 普通接线盒 明装
5.接线盒</t>
  </si>
  <si>
    <t>10</t>
  </si>
  <si>
    <t>030413014002</t>
  </si>
  <si>
    <t>热水器插座</t>
  </si>
  <si>
    <t>1.控制设备及低压电器安装 单相明插座安装 单相（A以下） 16
2.热水器插座
3.配电板
4.接线盒安装 普通接线盒 明装
5.接线盒</t>
  </si>
  <si>
    <t>11</t>
  </si>
  <si>
    <t>030412002001</t>
  </si>
  <si>
    <t>PVC塑料线槽</t>
  </si>
  <si>
    <t>1.难燃线槽安装 线槽断面周长(mm以内) 120
2.塑料线槽 100*60</t>
  </si>
  <si>
    <t>150.000</t>
  </si>
  <si>
    <t>12</t>
  </si>
  <si>
    <t>030412001001</t>
  </si>
  <si>
    <t>配管 PC25</t>
  </si>
  <si>
    <t>1.刚性难燃线管砖、混凝土结构明配 公称直径(mm以内) 25
2.刚性难燃管 PC25</t>
  </si>
  <si>
    <t>252.000</t>
  </si>
  <si>
    <t>13</t>
  </si>
  <si>
    <t>030412001002</t>
  </si>
  <si>
    <t>配管 PC65</t>
  </si>
  <si>
    <t>1.刚性难燃线管砖、混凝土结构明配 公称直径(mm以内) 65
2.刚性难燃管 PC65</t>
  </si>
  <si>
    <t>111.000</t>
  </si>
  <si>
    <t>14</t>
  </si>
  <si>
    <t>030405013002</t>
  </si>
  <si>
    <t>更换空气开关（20A)</t>
  </si>
  <si>
    <t>1.控制设备及低压电器安装 DZ自动空气断路器安装 额定电流(A以内) 32
2.自动空气断路器 DZ型 20A/2P</t>
  </si>
  <si>
    <t>15</t>
  </si>
  <si>
    <t>030405013001</t>
  </si>
  <si>
    <t>更换空气开关（250A)</t>
  </si>
  <si>
    <t>1.控制设备及低压电器安装 DZ自动空气断路器安装 额定电流(A以内) 250
2.自动空气断路器 DZ型 250A</t>
  </si>
  <si>
    <t>3.000</t>
  </si>
  <si>
    <t>其他费用</t>
  </si>
  <si>
    <t>增值税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</si>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</sst>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wrapText="1"/>
    </xf>
    <xf numFmtId="0" fontId="2" fillId="0" borderId="0" xfId="0" applyFont="1" applyFill="1" applyAlignment="1"/>
    <xf numFmtId="0" fontId="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pane ySplit="4" topLeftCell="A25" activePane="bottomLeft" state="frozen"/>
      <selection/>
      <selection pane="bottomLeft" activeCell="G37" sqref="G37"/>
    </sheetView>
  </sheetViews>
  <sheetFormatPr defaultColWidth="6.75" defaultRowHeight="29" customHeight="1"/>
  <cols>
    <col min="1" max="1" width="5.125" style="2" customWidth="1"/>
    <col min="2" max="2" width="3.40833333333333" style="2" customWidth="1"/>
    <col min="3" max="3" width="9.51666666666667" style="2" customWidth="1"/>
    <col min="4" max="4" width="14.9416666666667" style="2" customWidth="1"/>
    <col min="5" max="5" width="6.51666666666667" style="2" customWidth="1"/>
    <col min="6" max="6" width="24.875" style="2" customWidth="1"/>
    <col min="7" max="7" width="5.33333333333333" style="2" customWidth="1"/>
    <col min="8" max="8" width="7.625" style="2" customWidth="1"/>
    <col min="9" max="9" width="3.19166666666667" style="2" customWidth="1"/>
    <col min="10" max="10" width="6.40833333333333" style="2" customWidth="1"/>
    <col min="11" max="11" width="11.8333333333333" style="2" customWidth="1"/>
    <col min="12" max="16376" width="6.75" style="2"/>
  </cols>
  <sheetData>
    <row r="1" s="1" customFormat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4" customHeight="1" spans="1:11">
      <c r="A2" s="4" t="s">
        <v>1</v>
      </c>
      <c r="B2" s="4" t="s">
        <v>2</v>
      </c>
      <c r="C2" s="4"/>
      <c r="D2" s="4" t="s">
        <v>3</v>
      </c>
      <c r="E2" s="4" t="s">
        <v>4</v>
      </c>
      <c r="F2" s="4"/>
      <c r="G2" s="4" t="s">
        <v>5</v>
      </c>
      <c r="H2" s="4" t="s">
        <v>6</v>
      </c>
      <c r="I2" s="4" t="s">
        <v>7</v>
      </c>
      <c r="J2" s="4"/>
      <c r="K2" s="4"/>
    </row>
    <row r="3" s="2" customFormat="1" ht="16" customHeight="1" spans="1:11">
      <c r="A3" s="4"/>
      <c r="B3" s="4"/>
      <c r="C3" s="4"/>
      <c r="D3" s="4"/>
      <c r="E3" s="4"/>
      <c r="F3" s="4"/>
      <c r="G3" s="4"/>
      <c r="H3" s="4"/>
      <c r="I3" s="4" t="s">
        <v>8</v>
      </c>
      <c r="J3" s="4"/>
      <c r="K3" s="4" t="s">
        <v>9</v>
      </c>
    </row>
    <row r="4" s="2" customFormat="1" ht="13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="2" customFormat="1" customHeight="1" spans="1:11">
      <c r="A5" s="5" t="s">
        <v>10</v>
      </c>
      <c r="B5" s="6" t="s">
        <v>10</v>
      </c>
      <c r="C5" s="6"/>
      <c r="D5" s="6" t="s">
        <v>11</v>
      </c>
      <c r="E5" s="6" t="s">
        <v>10</v>
      </c>
      <c r="F5" s="6"/>
      <c r="G5" s="5" t="s">
        <v>10</v>
      </c>
      <c r="H5" s="7" t="s">
        <v>10</v>
      </c>
      <c r="I5" s="8" t="s">
        <v>10</v>
      </c>
      <c r="J5" s="8"/>
      <c r="K5" s="8">
        <f>SUM(K6:K14)</f>
        <v>112770.9724</v>
      </c>
    </row>
    <row r="6" s="2" customFormat="1" ht="27" customHeight="1" spans="1:11">
      <c r="A6" s="5" t="s">
        <v>12</v>
      </c>
      <c r="B6" s="6" t="s">
        <v>13</v>
      </c>
      <c r="C6" s="6"/>
      <c r="D6" s="6" t="s">
        <v>14</v>
      </c>
      <c r="E6" s="6" t="s">
        <v>15</v>
      </c>
      <c r="F6" s="6"/>
      <c r="G6" s="5" t="s">
        <v>16</v>
      </c>
      <c r="H6" s="9" t="s">
        <v>17</v>
      </c>
      <c r="I6" s="8">
        <v>6.04</v>
      </c>
      <c r="J6" s="8"/>
      <c r="K6" s="8">
        <f>H6*I6</f>
        <v>29689.9824</v>
      </c>
    </row>
    <row r="7" s="2" customFormat="1" ht="27" customHeight="1" spans="1:11">
      <c r="A7" s="5" t="s">
        <v>18</v>
      </c>
      <c r="B7" s="6" t="s">
        <v>19</v>
      </c>
      <c r="C7" s="6"/>
      <c r="D7" s="6" t="s">
        <v>20</v>
      </c>
      <c r="E7" s="6" t="s">
        <v>21</v>
      </c>
      <c r="F7" s="6"/>
      <c r="G7" s="5" t="s">
        <v>16</v>
      </c>
      <c r="H7" s="9" t="s">
        <v>22</v>
      </c>
      <c r="I7" s="8">
        <v>6.07</v>
      </c>
      <c r="J7" s="8"/>
      <c r="K7" s="8">
        <f t="shared" ref="K7:K14" si="0">H7*I7</f>
        <v>437.04</v>
      </c>
    </row>
    <row r="8" s="2" customFormat="1" ht="27" customHeight="1" spans="1:11">
      <c r="A8" s="5" t="s">
        <v>23</v>
      </c>
      <c r="B8" s="6" t="s">
        <v>24</v>
      </c>
      <c r="C8" s="6"/>
      <c r="D8" s="6" t="s">
        <v>25</v>
      </c>
      <c r="E8" s="6" t="s">
        <v>26</v>
      </c>
      <c r="F8" s="6"/>
      <c r="G8" s="5" t="s">
        <v>16</v>
      </c>
      <c r="H8" s="9" t="s">
        <v>27</v>
      </c>
      <c r="I8" s="8">
        <v>6.77</v>
      </c>
      <c r="J8" s="8"/>
      <c r="K8" s="8">
        <f t="shared" si="0"/>
        <v>11393.91</v>
      </c>
    </row>
    <row r="9" s="2" customFormat="1" ht="54" customHeight="1" spans="1:11">
      <c r="A9" s="5" t="s">
        <v>28</v>
      </c>
      <c r="B9" s="6" t="s">
        <v>29</v>
      </c>
      <c r="C9" s="6"/>
      <c r="D9" s="6" t="s">
        <v>30</v>
      </c>
      <c r="E9" s="6" t="s">
        <v>31</v>
      </c>
      <c r="F9" s="6"/>
      <c r="G9" s="5" t="s">
        <v>32</v>
      </c>
      <c r="H9" s="9" t="s">
        <v>33</v>
      </c>
      <c r="I9" s="8">
        <v>648.58</v>
      </c>
      <c r="J9" s="8"/>
      <c r="K9" s="8">
        <f t="shared" si="0"/>
        <v>23348.88</v>
      </c>
    </row>
    <row r="10" s="2" customFormat="1" customHeight="1" spans="1:11">
      <c r="A10" s="5" t="s">
        <v>34</v>
      </c>
      <c r="B10" s="6" t="s">
        <v>35</v>
      </c>
      <c r="C10" s="6"/>
      <c r="D10" s="6" t="s">
        <v>36</v>
      </c>
      <c r="E10" s="6" t="s">
        <v>37</v>
      </c>
      <c r="F10" s="6"/>
      <c r="G10" s="5" t="s">
        <v>32</v>
      </c>
      <c r="H10" s="9" t="s">
        <v>22</v>
      </c>
      <c r="I10" s="8">
        <v>374.24</v>
      </c>
      <c r="J10" s="8"/>
      <c r="K10" s="8">
        <f t="shared" si="0"/>
        <v>26945.28</v>
      </c>
    </row>
    <row r="11" s="2" customFormat="1" ht="21" customHeight="1" spans="1:11">
      <c r="A11" s="5" t="s">
        <v>38</v>
      </c>
      <c r="B11" s="6" t="s">
        <v>39</v>
      </c>
      <c r="C11" s="6"/>
      <c r="D11" s="6" t="s">
        <v>40</v>
      </c>
      <c r="E11" s="6" t="s">
        <v>41</v>
      </c>
      <c r="F11" s="6"/>
      <c r="G11" s="5" t="s">
        <v>16</v>
      </c>
      <c r="H11" s="9" t="s">
        <v>42</v>
      </c>
      <c r="I11" s="8">
        <v>10.09</v>
      </c>
      <c r="J11" s="8"/>
      <c r="K11" s="8">
        <f t="shared" si="0"/>
        <v>504.5</v>
      </c>
    </row>
    <row r="12" s="2" customFormat="1" ht="21" customHeight="1" spans="1:11">
      <c r="A12" s="5" t="s">
        <v>43</v>
      </c>
      <c r="B12" s="6" t="s">
        <v>44</v>
      </c>
      <c r="C12" s="6"/>
      <c r="D12" s="6" t="s">
        <v>45</v>
      </c>
      <c r="E12" s="6" t="s">
        <v>46</v>
      </c>
      <c r="F12" s="6"/>
      <c r="G12" s="5" t="s">
        <v>16</v>
      </c>
      <c r="H12" s="9" t="s">
        <v>47</v>
      </c>
      <c r="I12" s="8">
        <v>6.85</v>
      </c>
      <c r="J12" s="8"/>
      <c r="K12" s="8">
        <f t="shared" si="0"/>
        <v>137</v>
      </c>
    </row>
    <row r="13" s="2" customFormat="1" ht="21" customHeight="1" spans="1:11">
      <c r="A13" s="5" t="s">
        <v>48</v>
      </c>
      <c r="B13" s="6" t="s">
        <v>49</v>
      </c>
      <c r="C13" s="6"/>
      <c r="D13" s="6" t="s">
        <v>50</v>
      </c>
      <c r="E13" s="6" t="s">
        <v>51</v>
      </c>
      <c r="F13" s="6"/>
      <c r="G13" s="5" t="s">
        <v>16</v>
      </c>
      <c r="H13" s="9" t="s">
        <v>52</v>
      </c>
      <c r="I13" s="8">
        <v>9.49</v>
      </c>
      <c r="J13" s="8"/>
      <c r="K13" s="8">
        <f t="shared" si="0"/>
        <v>15658.5</v>
      </c>
    </row>
    <row r="14" s="2" customFormat="1" ht="48" customHeight="1" spans="1:11">
      <c r="A14" s="5" t="s">
        <v>53</v>
      </c>
      <c r="B14" s="6" t="s">
        <v>54</v>
      </c>
      <c r="C14" s="6"/>
      <c r="D14" s="6" t="s">
        <v>55</v>
      </c>
      <c r="E14" s="6" t="s">
        <v>56</v>
      </c>
      <c r="F14" s="6"/>
      <c r="G14" s="5" t="s">
        <v>32</v>
      </c>
      <c r="H14" s="9" t="s">
        <v>57</v>
      </c>
      <c r="I14" s="8">
        <v>43.11</v>
      </c>
      <c r="J14" s="8"/>
      <c r="K14" s="8">
        <f t="shared" si="0"/>
        <v>4655.88</v>
      </c>
    </row>
    <row r="15" customHeight="1" spans="1:11">
      <c r="A15" s="5" t="s">
        <v>10</v>
      </c>
      <c r="B15" s="6" t="s">
        <v>10</v>
      </c>
      <c r="C15" s="6"/>
      <c r="D15" s="6" t="s">
        <v>58</v>
      </c>
      <c r="E15" s="6" t="s">
        <v>10</v>
      </c>
      <c r="F15" s="6"/>
      <c r="G15" s="5" t="s">
        <v>10</v>
      </c>
      <c r="H15" s="7" t="s">
        <v>10</v>
      </c>
      <c r="I15" s="8" t="s">
        <v>10</v>
      </c>
      <c r="J15" s="8"/>
      <c r="K15" s="8">
        <f>SUM(K16:K30)</f>
        <v>46612.83</v>
      </c>
    </row>
    <row r="16" ht="36" customHeight="1" spans="1:11">
      <c r="A16" s="5" t="s">
        <v>12</v>
      </c>
      <c r="B16" s="6" t="s">
        <v>59</v>
      </c>
      <c r="C16" s="6"/>
      <c r="D16" s="6" t="s">
        <v>60</v>
      </c>
      <c r="E16" s="6" t="s">
        <v>61</v>
      </c>
      <c r="F16" s="6"/>
      <c r="G16" s="5" t="s">
        <v>62</v>
      </c>
      <c r="H16" s="9" t="s">
        <v>22</v>
      </c>
      <c r="I16" s="8">
        <v>8.26</v>
      </c>
      <c r="J16" s="8"/>
      <c r="K16" s="8">
        <f>H16*I16</f>
        <v>594.72</v>
      </c>
    </row>
    <row r="17" ht="45" customHeight="1" spans="1:11">
      <c r="A17" s="5" t="s">
        <v>18</v>
      </c>
      <c r="B17" s="6" t="s">
        <v>63</v>
      </c>
      <c r="C17" s="6"/>
      <c r="D17" s="6" t="s">
        <v>64</v>
      </c>
      <c r="E17" s="6" t="s">
        <v>65</v>
      </c>
      <c r="F17" s="6"/>
      <c r="G17" s="5" t="s">
        <v>66</v>
      </c>
      <c r="H17" s="9" t="s">
        <v>67</v>
      </c>
      <c r="I17" s="8">
        <v>4.45</v>
      </c>
      <c r="J17" s="8"/>
      <c r="K17" s="8">
        <f t="shared" ref="K17:K30" si="1">H17*I17</f>
        <v>17168.1</v>
      </c>
    </row>
    <row r="18" ht="39" customHeight="1" spans="1:11">
      <c r="A18" s="5" t="s">
        <v>23</v>
      </c>
      <c r="B18" s="6" t="s">
        <v>68</v>
      </c>
      <c r="C18" s="6"/>
      <c r="D18" s="6" t="s">
        <v>69</v>
      </c>
      <c r="E18" s="6" t="s">
        <v>70</v>
      </c>
      <c r="F18" s="6"/>
      <c r="G18" s="5" t="s">
        <v>71</v>
      </c>
      <c r="H18" s="9" t="s">
        <v>22</v>
      </c>
      <c r="I18" s="8">
        <v>53.43</v>
      </c>
      <c r="J18" s="8"/>
      <c r="K18" s="8">
        <f t="shared" si="1"/>
        <v>3846.96</v>
      </c>
    </row>
    <row r="19" ht="36" customHeight="1" spans="1:11">
      <c r="A19" s="5" t="s">
        <v>28</v>
      </c>
      <c r="B19" s="6" t="s">
        <v>72</v>
      </c>
      <c r="C19" s="6"/>
      <c r="D19" s="6" t="s">
        <v>69</v>
      </c>
      <c r="E19" s="6" t="s">
        <v>73</v>
      </c>
      <c r="F19" s="6"/>
      <c r="G19" s="5" t="s">
        <v>71</v>
      </c>
      <c r="H19" s="9" t="s">
        <v>33</v>
      </c>
      <c r="I19" s="8">
        <v>47.62</v>
      </c>
      <c r="J19" s="8"/>
      <c r="K19" s="8">
        <f t="shared" si="1"/>
        <v>1714.32</v>
      </c>
    </row>
    <row r="20" ht="36" customHeight="1" spans="1:11">
      <c r="A20" s="5" t="s">
        <v>34</v>
      </c>
      <c r="B20" s="6" t="s">
        <v>74</v>
      </c>
      <c r="C20" s="6"/>
      <c r="D20" s="6" t="s">
        <v>75</v>
      </c>
      <c r="E20" s="6" t="s">
        <v>76</v>
      </c>
      <c r="F20" s="6"/>
      <c r="G20" s="5" t="s">
        <v>71</v>
      </c>
      <c r="H20" s="9" t="s">
        <v>22</v>
      </c>
      <c r="I20" s="8">
        <v>16.79</v>
      </c>
      <c r="J20" s="8"/>
      <c r="K20" s="8">
        <f t="shared" si="1"/>
        <v>1208.88</v>
      </c>
    </row>
    <row r="21" ht="44" customHeight="1" spans="1:11">
      <c r="A21" s="5" t="s">
        <v>38</v>
      </c>
      <c r="B21" s="6" t="s">
        <v>77</v>
      </c>
      <c r="C21" s="6"/>
      <c r="D21" s="6" t="s">
        <v>78</v>
      </c>
      <c r="E21" s="6" t="s">
        <v>79</v>
      </c>
      <c r="F21" s="6"/>
      <c r="G21" s="5" t="s">
        <v>71</v>
      </c>
      <c r="H21" s="9" t="s">
        <v>80</v>
      </c>
      <c r="I21" s="8">
        <v>18.38</v>
      </c>
      <c r="J21" s="8"/>
      <c r="K21" s="8">
        <f t="shared" si="1"/>
        <v>2646.72</v>
      </c>
    </row>
    <row r="22" ht="51" customHeight="1" spans="1:11">
      <c r="A22" s="5" t="s">
        <v>43</v>
      </c>
      <c r="B22" s="6" t="s">
        <v>81</v>
      </c>
      <c r="C22" s="6"/>
      <c r="D22" s="6" t="s">
        <v>82</v>
      </c>
      <c r="E22" s="6" t="s">
        <v>83</v>
      </c>
      <c r="F22" s="6"/>
      <c r="G22" s="5" t="s">
        <v>71</v>
      </c>
      <c r="H22" s="9" t="s">
        <v>33</v>
      </c>
      <c r="I22" s="8">
        <v>18.39</v>
      </c>
      <c r="J22" s="8"/>
      <c r="K22" s="8">
        <f t="shared" si="1"/>
        <v>662.04</v>
      </c>
    </row>
    <row r="23" ht="45" customHeight="1" spans="1:11">
      <c r="A23" s="5" t="s">
        <v>48</v>
      </c>
      <c r="B23" s="6" t="s">
        <v>84</v>
      </c>
      <c r="C23" s="6"/>
      <c r="D23" s="6" t="s">
        <v>85</v>
      </c>
      <c r="E23" s="6" t="s">
        <v>86</v>
      </c>
      <c r="F23" s="6"/>
      <c r="G23" s="5" t="s">
        <v>71</v>
      </c>
      <c r="H23" s="9" t="s">
        <v>33</v>
      </c>
      <c r="I23" s="8">
        <v>20.3</v>
      </c>
      <c r="J23" s="8"/>
      <c r="K23" s="8">
        <f t="shared" si="1"/>
        <v>730.8</v>
      </c>
    </row>
    <row r="24" ht="84" customHeight="1" spans="1:11">
      <c r="A24" s="5" t="s">
        <v>53</v>
      </c>
      <c r="B24" s="6" t="s">
        <v>87</v>
      </c>
      <c r="C24" s="6"/>
      <c r="D24" s="6" t="s">
        <v>88</v>
      </c>
      <c r="E24" s="6" t="s">
        <v>89</v>
      </c>
      <c r="F24" s="6"/>
      <c r="G24" s="5" t="s">
        <v>71</v>
      </c>
      <c r="H24" s="9" t="s">
        <v>33</v>
      </c>
      <c r="I24" s="8">
        <v>37.65</v>
      </c>
      <c r="J24" s="8"/>
      <c r="K24" s="8">
        <f t="shared" si="1"/>
        <v>1355.4</v>
      </c>
    </row>
    <row r="25" ht="89" customHeight="1" spans="1:11">
      <c r="A25" s="5" t="s">
        <v>90</v>
      </c>
      <c r="B25" s="6" t="s">
        <v>91</v>
      </c>
      <c r="C25" s="6"/>
      <c r="D25" s="6" t="s">
        <v>92</v>
      </c>
      <c r="E25" s="6" t="s">
        <v>93</v>
      </c>
      <c r="F25" s="6"/>
      <c r="G25" s="5" t="s">
        <v>71</v>
      </c>
      <c r="H25" s="9" t="s">
        <v>33</v>
      </c>
      <c r="I25" s="8">
        <v>37.65</v>
      </c>
      <c r="J25" s="8"/>
      <c r="K25" s="8">
        <f t="shared" si="1"/>
        <v>1355.4</v>
      </c>
    </row>
    <row r="26" ht="50" customHeight="1" spans="1:11">
      <c r="A26" s="5" t="s">
        <v>94</v>
      </c>
      <c r="B26" s="6" t="s">
        <v>95</v>
      </c>
      <c r="C26" s="6"/>
      <c r="D26" s="6" t="s">
        <v>96</v>
      </c>
      <c r="E26" s="6" t="s">
        <v>97</v>
      </c>
      <c r="F26" s="6"/>
      <c r="G26" s="5" t="s">
        <v>66</v>
      </c>
      <c r="H26" s="9" t="s">
        <v>98</v>
      </c>
      <c r="I26" s="8">
        <v>34.84</v>
      </c>
      <c r="J26" s="8"/>
      <c r="K26" s="8">
        <f t="shared" si="1"/>
        <v>5226</v>
      </c>
    </row>
    <row r="27" ht="48" customHeight="1" spans="1:11">
      <c r="A27" s="5" t="s">
        <v>99</v>
      </c>
      <c r="B27" s="6" t="s">
        <v>100</v>
      </c>
      <c r="C27" s="6"/>
      <c r="D27" s="6" t="s">
        <v>101</v>
      </c>
      <c r="E27" s="6" t="s">
        <v>102</v>
      </c>
      <c r="F27" s="6"/>
      <c r="G27" s="5" t="s">
        <v>66</v>
      </c>
      <c r="H27" s="9" t="s">
        <v>103</v>
      </c>
      <c r="I27" s="8">
        <v>17.86</v>
      </c>
      <c r="J27" s="8"/>
      <c r="K27" s="8">
        <f t="shared" si="1"/>
        <v>4500.72</v>
      </c>
    </row>
    <row r="28" ht="45" customHeight="1" spans="1:11">
      <c r="A28" s="5" t="s">
        <v>104</v>
      </c>
      <c r="B28" s="6" t="s">
        <v>105</v>
      </c>
      <c r="C28" s="6"/>
      <c r="D28" s="6" t="s">
        <v>106</v>
      </c>
      <c r="E28" s="6" t="s">
        <v>107</v>
      </c>
      <c r="F28" s="6"/>
      <c r="G28" s="5" t="s">
        <v>66</v>
      </c>
      <c r="H28" s="9" t="s">
        <v>108</v>
      </c>
      <c r="I28" s="8">
        <v>26.28</v>
      </c>
      <c r="J28" s="8"/>
      <c r="K28" s="8">
        <f t="shared" si="1"/>
        <v>2917.08</v>
      </c>
    </row>
    <row r="29" ht="54" customHeight="1" spans="1:11">
      <c r="A29" s="5" t="s">
        <v>109</v>
      </c>
      <c r="B29" s="6" t="s">
        <v>110</v>
      </c>
      <c r="C29" s="6"/>
      <c r="D29" s="6" t="s">
        <v>111</v>
      </c>
      <c r="E29" s="6" t="s">
        <v>112</v>
      </c>
      <c r="F29" s="6"/>
      <c r="G29" s="5" t="s">
        <v>62</v>
      </c>
      <c r="H29" s="9" t="s">
        <v>33</v>
      </c>
      <c r="I29" s="8">
        <v>46.32</v>
      </c>
      <c r="J29" s="8"/>
      <c r="K29" s="8">
        <f t="shared" si="1"/>
        <v>1667.52</v>
      </c>
    </row>
    <row r="30" ht="47" customHeight="1" spans="1:11">
      <c r="A30" s="5" t="s">
        <v>113</v>
      </c>
      <c r="B30" s="6" t="s">
        <v>114</v>
      </c>
      <c r="C30" s="6"/>
      <c r="D30" s="6" t="s">
        <v>115</v>
      </c>
      <c r="E30" s="6" t="s">
        <v>116</v>
      </c>
      <c r="F30" s="6"/>
      <c r="G30" s="5" t="s">
        <v>62</v>
      </c>
      <c r="H30" s="9" t="s">
        <v>117</v>
      </c>
      <c r="I30" s="8">
        <v>339.39</v>
      </c>
      <c r="J30" s="8"/>
      <c r="K30" s="8">
        <f t="shared" si="1"/>
        <v>1018.17</v>
      </c>
    </row>
    <row r="31" ht="25" customHeight="1" spans="1:11">
      <c r="A31" s="5"/>
      <c r="B31" s="10"/>
      <c r="C31" s="11"/>
      <c r="D31" s="6" t="s">
        <v>118</v>
      </c>
      <c r="E31" s="10"/>
      <c r="F31" s="11"/>
      <c r="G31" s="5"/>
      <c r="H31" s="9"/>
      <c r="I31" s="12"/>
      <c r="J31" s="13"/>
      <c r="K31" s="8">
        <f>K32</f>
        <v>17325.78</v>
      </c>
    </row>
    <row r="32" ht="25" customHeight="1" spans="1:11">
      <c r="A32" s="5">
        <v>16</v>
      </c>
      <c r="B32" s="14"/>
      <c r="C32" s="15"/>
      <c r="D32" s="6" t="s">
        <v>119</v>
      </c>
      <c r="E32" s="14"/>
      <c r="F32" s="15"/>
      <c r="G32" s="5"/>
      <c r="H32" s="9"/>
      <c r="I32" s="16"/>
      <c r="J32" s="17"/>
      <c r="K32" s="8">
        <v>17325.78</v>
      </c>
    </row>
    <row r="33" customHeight="1" spans="1:11">
      <c r="A33" s="5" t="s">
        <v>120</v>
      </c>
      <c r="B33" s="5"/>
      <c r="C33" s="5"/>
      <c r="D33" s="5"/>
      <c r="E33" s="5"/>
      <c r="F33" s="5"/>
      <c r="G33" s="5"/>
      <c r="H33" s="5"/>
      <c r="I33" s="5"/>
      <c r="J33" s="5"/>
      <c r="K33" s="8">
        <f>K5+K15+K31</f>
        <v>176709.5824</v>
      </c>
    </row>
  </sheetData>
  <mergeCells count="89">
    <mergeCell ref="A1:K1"/>
    <mergeCell ref="I2:K2"/>
    <mergeCell ref="B5:C5"/>
    <mergeCell ref="E5:F5"/>
    <mergeCell ref="I5:J5"/>
    <mergeCell ref="B6:C6"/>
    <mergeCell ref="E6:F6"/>
    <mergeCell ref="I6:J6"/>
    <mergeCell ref="B7:C7"/>
    <mergeCell ref="E7:F7"/>
    <mergeCell ref="I7:J7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A33:J33"/>
    <mergeCell ref="A2:A4"/>
    <mergeCell ref="D2:D4"/>
    <mergeCell ref="G2:G4"/>
    <mergeCell ref="H2:H4"/>
    <mergeCell ref="K3:K4"/>
    <mergeCell ref="B2:C4"/>
    <mergeCell ref="E2:F4"/>
    <mergeCell ref="I3:J4"/>
  </mergeCells>
  <pageMargins left="0.275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林妙莹</dc:creator>
  <cp:lastModifiedBy>林妙莹</cp:lastModifiedBy>
  <dcterms:created xsi:type="dcterms:W3CDTF">2025-11-13T06:21:00Z</dcterms:created>
  <dcterms:modified xsi:type="dcterms:W3CDTF">2025-11-13T08:01:31Z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1826EF47CF034C5694971C3E35498D82_11</vt:lpwstr>
  </property>
  <property fmtid="{D5CDD505-2E9C-101B-9397-08002B2CF9AE}" pid="3" name="KSOProductBuildVer">
    <vt:lpwstr>2052-12.1.0.23542</vt:lpwstr>
  </property>
</Properties>
</file>